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65" windowHeight="9630" activeTab="0"/>
  </bookViews>
  <sheets>
    <sheet name="Hamming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<sst xmlns="http://schemas.openxmlformats.org/spreadsheetml/2006/main" count="56" uniqueCount="39">
  <si>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Αποστολή</t>
  </si>
  <si>
    <t>Λήψη</t>
  </si>
  <si>
    <t>1η</t>
  </si>
  <si>
    <t>2η</t>
  </si>
  <si>
    <t>8η</t>
  </si>
  <si>
    <t>7η</t>
  </si>
  <si>
    <t>6η</t>
  </si>
  <si>
    <t>5η</t>
  </si>
  <si>
    <t>4η</t>
  </si>
  <si>
    <t>3η</t>
  </si>
  <si>
    <t xml:space="preserve"> κωδικού που έχουν τιμή 1</t>
  </si>
  <si>
    <r>
      <t xml:space="preserve">Κωδικός χαρακτήρα που </t>
    </r>
    <r>
      <rPr>
        <b/>
        <sz val="8"/>
        <color indexed="12"/>
        <rFont val="Arial Greek"/>
        <family val="2"/>
      </rPr>
      <t>μεταδίδεται</t>
    </r>
  </si>
  <si>
    <t>Θέση λάθους</t>
  </si>
  <si>
    <t>Ανίχνευση  λάθους</t>
  </si>
  <si>
    <t>(θέση 1η = 0001</t>
  </si>
  <si>
    <t>θέση 2η = 0010 κλπ)</t>
  </si>
  <si>
    <t>στον κωδικό</t>
  </si>
  <si>
    <t>του χαρακτήρα</t>
  </si>
  <si>
    <t>Οι θέσεις (δυαδικό) των ψηφίων του</t>
  </si>
  <si>
    <t>Θέσεις ψηφίων</t>
  </si>
  <si>
    <t>Εδώ βλέπετε τον</t>
  </si>
  <si>
    <t>Πληκτρολογήστε εδώ μόνο τα</t>
  </si>
  <si>
    <t>(Α, Β, ..., Ν)</t>
  </si>
  <si>
    <r>
      <t xml:space="preserve">θέσηΑ  </t>
    </r>
    <r>
      <rPr>
        <b/>
        <sz val="10"/>
        <color indexed="10"/>
        <rFont val="Arial Greek"/>
        <family val="2"/>
      </rPr>
      <t>XOR</t>
    </r>
    <r>
      <rPr>
        <b/>
        <sz val="10"/>
        <color indexed="61"/>
        <rFont val="Arial Greek"/>
        <family val="2"/>
      </rPr>
      <t xml:space="preserve">  θέσηΒ  </t>
    </r>
    <r>
      <rPr>
        <b/>
        <sz val="10"/>
        <color indexed="10"/>
        <rFont val="Arial Greek"/>
        <family val="2"/>
      </rPr>
      <t>XOR</t>
    </r>
    <r>
      <rPr>
        <b/>
        <sz val="10"/>
        <color indexed="61"/>
        <rFont val="Arial Greek"/>
        <family val="2"/>
      </rPr>
      <t xml:space="preserve">  ...  θέσηΝ =</t>
    </r>
  </si>
  <si>
    <r>
      <t>Κωδ.Hamming</t>
    </r>
    <r>
      <rPr>
        <b/>
        <sz val="10"/>
        <color indexed="61"/>
        <rFont val="Arial Greek"/>
        <family val="2"/>
      </rPr>
      <t xml:space="preserve"> </t>
    </r>
    <r>
      <rPr>
        <b/>
        <sz val="10"/>
        <color indexed="10"/>
        <rFont val="Arial Greek"/>
        <family val="2"/>
      </rPr>
      <t>XOR</t>
    </r>
    <r>
      <rPr>
        <b/>
        <sz val="10"/>
        <color indexed="61"/>
        <rFont val="Arial Greek"/>
        <family val="2"/>
      </rPr>
      <t xml:space="preserve"> θέσηΑ </t>
    </r>
    <r>
      <rPr>
        <b/>
        <sz val="10"/>
        <color indexed="10"/>
        <rFont val="Arial Greek"/>
        <family val="2"/>
      </rPr>
      <t>XOR</t>
    </r>
    <r>
      <rPr>
        <b/>
        <sz val="10"/>
        <color indexed="61"/>
        <rFont val="Arial Greek"/>
        <family val="2"/>
      </rPr>
      <t xml:space="preserve"> θέσηΒ </t>
    </r>
    <r>
      <rPr>
        <b/>
        <sz val="10"/>
        <color indexed="10"/>
        <rFont val="Arial Greek"/>
        <family val="2"/>
      </rPr>
      <t>XOR</t>
    </r>
    <r>
      <rPr>
        <b/>
        <sz val="10"/>
        <color indexed="61"/>
        <rFont val="Arial Greek"/>
        <family val="2"/>
      </rPr>
      <t xml:space="preserve"> ... θέσηΝ =</t>
    </r>
  </si>
  <si>
    <r>
      <t xml:space="preserve">Κωδικός χαρακτήρα που </t>
    </r>
    <r>
      <rPr>
        <b/>
        <sz val="8"/>
        <color indexed="12"/>
        <rFont val="Arial Greek"/>
        <family val="2"/>
      </rPr>
      <t>λαμβάνεται</t>
    </r>
  </si>
  <si>
    <t>στον χαρακτήρα που μεταδίδεται</t>
  </si>
  <si>
    <t>ψηφία που λαμβάνονται</t>
  </si>
  <si>
    <t>Δείτε εδώ το αποτέλεσμα της</t>
  </si>
  <si>
    <t>εφαρμογής του κώδ. Hamming</t>
  </si>
  <si>
    <t>`</t>
  </si>
  <si>
    <t>Κωδικός Hamming</t>
  </si>
  <si>
    <r>
      <t xml:space="preserve">Υπολογισμός του </t>
    </r>
    <r>
      <rPr>
        <u val="single"/>
        <sz val="10"/>
        <color indexed="19"/>
        <rFont val="Arial Greek"/>
        <family val="2"/>
      </rPr>
      <t>κωδικού Hamming:</t>
    </r>
  </si>
  <si>
    <t>κωδικό Hamming που αντιστοιχεί</t>
  </si>
  <si>
    <t>προς μετάδοση ψηφία</t>
  </si>
  <si>
    <r>
      <t xml:space="preserve">Πληκτρολογήστε εδώ </t>
    </r>
    <r>
      <rPr>
        <b/>
        <sz val="9"/>
        <rFont val="Arial Greek"/>
        <family val="2"/>
      </rPr>
      <t>όλα</t>
    </r>
    <r>
      <rPr>
        <sz val="9"/>
        <rFont val="Arial Greek"/>
        <family val="2"/>
      </rPr>
      <t xml:space="preserve"> τα</t>
    </r>
  </si>
  <si>
    <t>(και τον κωδικό Hamming)</t>
  </si>
  <si>
    <t>Ανίχνευση και Διόρθωση σφάλματος με τη μέθοδο Hamming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</si>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</sst>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27">
    <font>
      <sz val="10"/>
      <name val="Arial Greek"/>
      <family val="0"/>
    </font>
    <font>
      <b/>
      <sz val="10"/>
      <color indexed="12"/>
      <name val="Arial Greek"/>
      <family val="2"/>
    </font>
    <font>
      <b/>
      <sz val="10"/>
      <color indexed="17"/>
      <name val="Arial Greek"/>
      <family val="2"/>
    </font>
    <font>
      <sz val="10"/>
      <color indexed="10"/>
      <name val="Arial Greek"/>
      <family val="2"/>
    </font>
    <font>
      <b/>
      <sz val="10"/>
      <color indexed="61"/>
      <name val="Arial Greek"/>
      <family val="2"/>
    </font>
    <font>
      <u val="single"/>
      <sz val="10"/>
      <color indexed="61"/>
      <name val="Arial Greek"/>
      <family val="2"/>
    </font>
    <font>
      <u val="single"/>
      <sz val="10"/>
      <color indexed="10"/>
      <name val="Arial Greek"/>
      <family val="2"/>
    </font>
    <font>
      <sz val="8"/>
      <color indexed="17"/>
      <name val="Arial Greek"/>
      <family val="2"/>
    </font>
    <font>
      <sz val="8"/>
      <color indexed="12"/>
      <name val="Arial Greek"/>
      <family val="2"/>
    </font>
    <font>
      <b/>
      <sz val="8"/>
      <color indexed="12"/>
      <name val="Arial Greek"/>
      <family val="2"/>
    </font>
    <font>
      <b/>
      <sz val="10"/>
      <color indexed="16"/>
      <name val="Arial Greek"/>
      <family val="2"/>
    </font>
    <font>
      <u val="single"/>
      <sz val="10"/>
      <color indexed="19"/>
      <name val="Arial Greek"/>
      <family val="2"/>
    </font>
    <font>
      <sz val="14"/>
      <color indexed="62"/>
      <name val="Arial Greek"/>
      <family val="2"/>
    </font>
    <font>
      <sz val="13"/>
      <color indexed="62"/>
      <name val="Arial Greek"/>
      <family val="2"/>
    </font>
    <font>
      <sz val="14"/>
      <color indexed="10"/>
      <name val="Arial Greek"/>
      <family val="2"/>
    </font>
    <font>
      <b/>
      <sz val="12"/>
      <color indexed="12"/>
      <name val="Arial Greek"/>
      <family val="2"/>
    </font>
    <font>
      <sz val="8"/>
      <name val="Arial Greek"/>
      <family val="2"/>
    </font>
    <font>
      <sz val="10"/>
      <color indexed="62"/>
      <name val="Arial Greek"/>
      <family val="2"/>
    </font>
    <font>
      <sz val="9"/>
      <name val="Arial Greek"/>
      <family val="2"/>
    </font>
    <font>
      <b/>
      <u val="single"/>
      <sz val="10"/>
      <color indexed="10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10"/>
      <name val="Arial Greek"/>
      <family val="2"/>
    </font>
    <font>
      <b/>
      <sz val="10"/>
      <color indexed="58"/>
      <name val="Arial Greek"/>
      <family val="2"/>
    </font>
    <font>
      <sz val="10"/>
      <color indexed="9"/>
      <name val="Arial Greek"/>
      <family val="2"/>
    </font>
    <font>
      <b/>
      <sz val="9"/>
      <name val="Arial Greek"/>
      <family val="2"/>
    </font>
    <font>
      <i/>
      <sz val="9"/>
      <name val="Arial Greek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4" borderId="2" xfId="0" applyFont="1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15" fillId="5" borderId="1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6" borderId="0" xfId="0" applyFont="1" applyFill="1" applyAlignment="1">
      <alignment/>
    </xf>
    <xf numFmtId="0" fontId="0" fillId="6" borderId="0" xfId="0" applyFill="1" applyAlignment="1">
      <alignment/>
    </xf>
    <xf numFmtId="0" fontId="16" fillId="4" borderId="0" xfId="0" applyFont="1" applyFill="1" applyAlignment="1">
      <alignment horizontal="left" indent="1"/>
    </xf>
    <xf numFmtId="0" fontId="0" fillId="4" borderId="0" xfId="0" applyFill="1" applyAlignment="1">
      <alignment/>
    </xf>
    <xf numFmtId="0" fontId="16" fillId="0" borderId="0" xfId="0" applyFont="1" applyAlignment="1">
      <alignment horizontal="left"/>
    </xf>
    <xf numFmtId="0" fontId="3" fillId="7" borderId="0" xfId="0" applyFont="1" applyFill="1" applyAlignment="1">
      <alignment textRotation="90"/>
    </xf>
    <xf numFmtId="0" fontId="16" fillId="4" borderId="0" xfId="0" applyFont="1" applyFill="1" applyBorder="1" applyAlignment="1">
      <alignment horizontal="left" indent="1"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 textRotation="90"/>
    </xf>
    <xf numFmtId="0" fontId="4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18" fillId="6" borderId="0" xfId="0" applyFont="1" applyFill="1" applyAlignment="1">
      <alignment/>
    </xf>
    <xf numFmtId="0" fontId="16" fillId="4" borderId="0" xfId="0" applyFont="1" applyFill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6" borderId="0" xfId="0" applyFont="1" applyFill="1" applyAlignment="1">
      <alignment horizontal="left" indent="1"/>
    </xf>
    <xf numFmtId="0" fontId="1" fillId="0" borderId="0" xfId="0" applyFont="1" applyAlignment="1">
      <alignment horizontal="right"/>
    </xf>
    <xf numFmtId="0" fontId="1" fillId="6" borderId="0" xfId="0" applyFont="1" applyFill="1" applyAlignment="1">
      <alignment horizontal="right"/>
    </xf>
    <xf numFmtId="0" fontId="23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/>
    </xf>
    <xf numFmtId="0" fontId="23" fillId="2" borderId="3" xfId="0" applyFont="1" applyFill="1" applyBorder="1" applyAlignment="1">
      <alignment/>
    </xf>
    <xf numFmtId="0" fontId="23" fillId="2" borderId="4" xfId="0" applyFont="1" applyFill="1" applyBorder="1" applyAlignment="1">
      <alignment/>
    </xf>
    <xf numFmtId="0" fontId="23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6" fillId="6" borderId="0" xfId="0" applyFont="1" applyFill="1" applyAlignment="1">
      <alignment/>
    </xf>
    <xf numFmtId="0" fontId="13" fillId="8" borderId="2" xfId="0" applyFont="1" applyFill="1" applyBorder="1" applyAlignment="1">
      <alignment horizontal="centerContinuous"/>
    </xf>
    <xf numFmtId="0" fontId="12" fillId="8" borderId="2" xfId="0" applyFont="1" applyFill="1" applyBorder="1" applyAlignment="1">
      <alignment horizontal="centerContinuous"/>
    </xf>
    <xf numFmtId="0" fontId="12" fillId="8" borderId="5" xfId="0" applyFont="1" applyFill="1" applyBorder="1" applyAlignment="1">
      <alignment horizontal="centerContinuous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28575</xdr:rowOff>
    </xdr:from>
    <xdr:to>
      <xdr:col>0</xdr:col>
      <xdr:colOff>1047750</xdr:colOff>
      <xdr:row>2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771525" y="428625"/>
          <a:ext cx="276225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762000</xdr:colOff>
      <xdr:row>13</xdr:row>
      <xdr:rowOff>38100</xdr:rowOff>
    </xdr:from>
    <xdr:to>
      <xdr:col>0</xdr:col>
      <xdr:colOff>1038225</xdr:colOff>
      <xdr:row>13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762000" y="2286000"/>
          <a:ext cx="276225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14</xdr:col>
      <xdr:colOff>66675</xdr:colOff>
      <xdr:row>6</xdr:row>
      <xdr:rowOff>38100</xdr:rowOff>
    </xdr:from>
    <xdr:to>
      <xdr:col>15</xdr:col>
      <xdr:colOff>0</xdr:colOff>
      <xdr:row>7</xdr:row>
      <xdr:rowOff>76200</xdr:rowOff>
    </xdr:to>
    <xdr:sp>
      <xdr:nvSpPr>
        <xdr:cNvPr id="3" name="AutoShape 4"/>
        <xdr:cNvSpPr>
          <a:spLocks/>
        </xdr:cNvSpPr>
      </xdr:nvSpPr>
      <xdr:spPr>
        <a:xfrm rot="10800000">
          <a:off x="4105275" y="1104900"/>
          <a:ext cx="171450" cy="2095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76200</xdr:rowOff>
    </xdr:from>
    <xdr:to>
      <xdr:col>12</xdr:col>
      <xdr:colOff>219075</xdr:colOff>
      <xdr:row>9</xdr:row>
      <xdr:rowOff>76200</xdr:rowOff>
    </xdr:to>
    <xdr:sp>
      <xdr:nvSpPr>
        <xdr:cNvPr id="4" name="AutoShape 6"/>
        <xdr:cNvSpPr>
          <a:spLocks/>
        </xdr:cNvSpPr>
      </xdr:nvSpPr>
      <xdr:spPr>
        <a:xfrm rot="16200000">
          <a:off x="1152525" y="1485900"/>
          <a:ext cx="2628900" cy="171450"/>
        </a:xfrm>
        <a:prstGeom prst="rightBrace">
          <a:avLst>
            <a:gd name="adj" fmla="val 1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114300</xdr:rowOff>
    </xdr:from>
    <xdr:to>
      <xdr:col>12</xdr:col>
      <xdr:colOff>123825</xdr:colOff>
      <xdr:row>22</xdr:row>
      <xdr:rowOff>19050</xdr:rowOff>
    </xdr:to>
    <xdr:sp>
      <xdr:nvSpPr>
        <xdr:cNvPr id="5" name="AutoShape 7"/>
        <xdr:cNvSpPr>
          <a:spLocks/>
        </xdr:cNvSpPr>
      </xdr:nvSpPr>
      <xdr:spPr>
        <a:xfrm rot="16200000">
          <a:off x="28575" y="3333750"/>
          <a:ext cx="3657600" cy="400050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152400</xdr:rowOff>
    </xdr:from>
    <xdr:to>
      <xdr:col>13</xdr:col>
      <xdr:colOff>228600</xdr:colOff>
      <xdr:row>8</xdr:row>
      <xdr:rowOff>104775</xdr:rowOff>
    </xdr:to>
    <xdr:sp>
      <xdr:nvSpPr>
        <xdr:cNvPr id="6" name="AutoShape 8"/>
        <xdr:cNvSpPr>
          <a:spLocks/>
        </xdr:cNvSpPr>
      </xdr:nvSpPr>
      <xdr:spPr>
        <a:xfrm rot="5400000">
          <a:off x="2152650" y="1390650"/>
          <a:ext cx="1876425" cy="123825"/>
        </a:xfrm>
        <a:prstGeom prst="rightBrace">
          <a:avLst>
            <a:gd name="adj" fmla="val 130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9525</xdr:rowOff>
    </xdr:from>
    <xdr:to>
      <xdr:col>13</xdr:col>
      <xdr:colOff>228600</xdr:colOff>
      <xdr:row>19</xdr:row>
      <xdr:rowOff>133350</xdr:rowOff>
    </xdr:to>
    <xdr:sp>
      <xdr:nvSpPr>
        <xdr:cNvPr id="7" name="AutoShape 9"/>
        <xdr:cNvSpPr>
          <a:spLocks/>
        </xdr:cNvSpPr>
      </xdr:nvSpPr>
      <xdr:spPr>
        <a:xfrm rot="5400000">
          <a:off x="2152650" y="3228975"/>
          <a:ext cx="1876425" cy="123825"/>
        </a:xfrm>
        <a:prstGeom prst="rightBrace">
          <a:avLst>
            <a:gd name="adj" fmla="val 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15</xdr:col>
      <xdr:colOff>104775</xdr:colOff>
      <xdr:row>21</xdr:row>
      <xdr:rowOff>9525</xdr:rowOff>
    </xdr:from>
    <xdr:to>
      <xdr:col>16</xdr:col>
      <xdr:colOff>28575</xdr:colOff>
      <xdr:row>21</xdr:row>
      <xdr:rowOff>142875</xdr:rowOff>
    </xdr:to>
    <xdr:sp>
      <xdr:nvSpPr>
        <xdr:cNvPr id="8" name="AutoShape 10"/>
        <xdr:cNvSpPr>
          <a:spLocks/>
        </xdr:cNvSpPr>
      </xdr:nvSpPr>
      <xdr:spPr>
        <a:xfrm>
          <a:off x="4381500" y="3552825"/>
          <a:ext cx="161925" cy="133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13</xdr:col>
      <xdr:colOff>171450</xdr:colOff>
      <xdr:row>4</xdr:row>
      <xdr:rowOff>104775</xdr:rowOff>
    </xdr:from>
    <xdr:to>
      <xdr:col>14</xdr:col>
      <xdr:colOff>19050</xdr:colOff>
      <xdr:row>7</xdr:row>
      <xdr:rowOff>152400</xdr:rowOff>
    </xdr:to>
    <xdr:sp>
      <xdr:nvSpPr>
        <xdr:cNvPr id="9" name="AutoShape 11"/>
        <xdr:cNvSpPr>
          <a:spLocks/>
        </xdr:cNvSpPr>
      </xdr:nvSpPr>
      <xdr:spPr>
        <a:xfrm>
          <a:off x="3971925" y="828675"/>
          <a:ext cx="8572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19050</xdr:rowOff>
    </xdr:from>
    <xdr:to>
      <xdr:col>14</xdr:col>
      <xdr:colOff>228600</xdr:colOff>
      <xdr:row>2</xdr:row>
      <xdr:rowOff>142875</xdr:rowOff>
    </xdr:to>
    <xdr:sp>
      <xdr:nvSpPr>
        <xdr:cNvPr id="10" name="AutoShape 12"/>
        <xdr:cNvSpPr>
          <a:spLocks/>
        </xdr:cNvSpPr>
      </xdr:nvSpPr>
      <xdr:spPr>
        <a:xfrm>
          <a:off x="4048125" y="419100"/>
          <a:ext cx="219075" cy="123825"/>
        </a:xfrm>
        <a:prstGeom prst="leftArrow">
          <a:avLst/>
        </a:prstGeom>
        <a:gradFill rotWithShape="1">
          <a:gsLst>
            <a:gs pos="0">
              <a:srgbClr val="0000FF"/>
            </a:gs>
            <a:gs pos="100000">
              <a:srgbClr val="CC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161925</xdr:colOff>
      <xdr:row>3</xdr:row>
      <xdr:rowOff>95250</xdr:rowOff>
    </xdr:from>
    <xdr:to>
      <xdr:col>6</xdr:col>
      <xdr:colOff>0</xdr:colOff>
      <xdr:row>3</xdr:row>
      <xdr:rowOff>95250</xdr:rowOff>
    </xdr:to>
    <xdr:sp>
      <xdr:nvSpPr>
        <xdr:cNvPr id="11" name="Line 13"/>
        <xdr:cNvSpPr>
          <a:spLocks/>
        </xdr:cNvSpPr>
      </xdr:nvSpPr>
      <xdr:spPr>
        <a:xfrm>
          <a:off x="2047875" y="657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85725</xdr:rowOff>
    </xdr:from>
    <xdr:to>
      <xdr:col>18</xdr:col>
      <xdr:colOff>104775</xdr:colOff>
      <xdr:row>10</xdr:row>
      <xdr:rowOff>85725</xdr:rowOff>
    </xdr:to>
    <xdr:sp>
      <xdr:nvSpPr>
        <xdr:cNvPr id="12" name="Line 14"/>
        <xdr:cNvSpPr>
          <a:spLocks/>
        </xdr:cNvSpPr>
      </xdr:nvSpPr>
      <xdr:spPr>
        <a:xfrm flipH="1">
          <a:off x="5076825" y="1838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133350</xdr:colOff>
      <xdr:row>14</xdr:row>
      <xdr:rowOff>95250</xdr:rowOff>
    </xdr:from>
    <xdr:to>
      <xdr:col>4</xdr:col>
      <xdr:colOff>219075</xdr:colOff>
      <xdr:row>14</xdr:row>
      <xdr:rowOff>95250</xdr:rowOff>
    </xdr:to>
    <xdr:sp>
      <xdr:nvSpPr>
        <xdr:cNvPr id="13" name="Line 15"/>
        <xdr:cNvSpPr>
          <a:spLocks/>
        </xdr:cNvSpPr>
      </xdr:nvSpPr>
      <xdr:spPr>
        <a:xfrm>
          <a:off x="2019300" y="2505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3</xdr:row>
      <xdr:rowOff>28575</xdr:rowOff>
    </xdr:from>
    <xdr:to>
      <xdr:col>0</xdr:col>
      <xdr:colOff>981075</xdr:colOff>
      <xdr:row>6</xdr:row>
      <xdr:rowOff>123825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71450" y="590550"/>
          <a:ext cx="809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14</xdr:row>
      <xdr:rowOff>95250</xdr:rowOff>
    </xdr:from>
    <xdr:to>
      <xdr:col>0</xdr:col>
      <xdr:colOff>1000125</xdr:colOff>
      <xdr:row>18</xdr:row>
      <xdr:rowOff>47625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00025" y="2505075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6</xdr:row>
      <xdr:rowOff>104775</xdr:rowOff>
    </xdr:from>
    <xdr:to>
      <xdr:col>0</xdr:col>
      <xdr:colOff>638175</xdr:colOff>
      <xdr:row>14</xdr:row>
      <xdr:rowOff>57150</xdr:rowOff>
    </xdr:to>
    <xdr:sp>
      <xdr:nvSpPr>
        <xdr:cNvPr id="16" name="AutoShape 18"/>
        <xdr:cNvSpPr>
          <a:spLocks/>
        </xdr:cNvSpPr>
      </xdr:nvSpPr>
      <xdr:spPr>
        <a:xfrm rot="5400000">
          <a:off x="476250" y="1171575"/>
          <a:ext cx="161925" cy="1295400"/>
        </a:xfrm>
        <a:prstGeom prst="stripedRightArrow">
          <a:avLst/>
        </a:prstGeom>
        <a:gradFill rotWithShape="1">
          <a:gsLst>
            <a:gs pos="0">
              <a:srgbClr val="FFCC99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28575</xdr:rowOff>
    </xdr:from>
    <xdr:to>
      <xdr:col>14</xdr:col>
      <xdr:colOff>219075</xdr:colOff>
      <xdr:row>13</xdr:row>
      <xdr:rowOff>152400</xdr:rowOff>
    </xdr:to>
    <xdr:sp>
      <xdr:nvSpPr>
        <xdr:cNvPr id="17" name="AutoShape 19"/>
        <xdr:cNvSpPr>
          <a:spLocks/>
        </xdr:cNvSpPr>
      </xdr:nvSpPr>
      <xdr:spPr>
        <a:xfrm>
          <a:off x="4038600" y="2276475"/>
          <a:ext cx="219075" cy="123825"/>
        </a:xfrm>
        <a:prstGeom prst="leftArrow">
          <a:avLst/>
        </a:prstGeom>
        <a:gradFill rotWithShape="1">
          <a:gsLst>
            <a:gs pos="0">
              <a:srgbClr val="0000FF"/>
            </a:gs>
            <a:gs pos="100000">
              <a:srgbClr val="CC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14</xdr:col>
      <xdr:colOff>104775</xdr:colOff>
      <xdr:row>25</xdr:row>
      <xdr:rowOff>9525</xdr:rowOff>
    </xdr:from>
    <xdr:to>
      <xdr:col>15</xdr:col>
      <xdr:colOff>85725</xdr:colOff>
      <xdr:row>25</xdr:row>
      <xdr:rowOff>133350</xdr:rowOff>
    </xdr:to>
    <xdr:sp>
      <xdr:nvSpPr>
        <xdr:cNvPr id="18" name="AutoShape 20"/>
        <xdr:cNvSpPr>
          <a:spLocks/>
        </xdr:cNvSpPr>
      </xdr:nvSpPr>
      <xdr:spPr>
        <a:xfrm>
          <a:off x="4143375" y="4305300"/>
          <a:ext cx="219075" cy="123825"/>
        </a:xfrm>
        <a:prstGeom prst="leftArrow">
          <a:avLst/>
        </a:prstGeom>
        <a:gradFill rotWithShape="1">
          <a:gsLst>
            <a:gs pos="0">
              <a:srgbClr val="0000FF"/>
            </a:gs>
            <a:gs pos="100000">
              <a:srgbClr val="CC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13</xdr:col>
      <xdr:colOff>180975</xdr:colOff>
      <xdr:row>24</xdr:row>
      <xdr:rowOff>0</xdr:rowOff>
    </xdr:from>
    <xdr:to>
      <xdr:col>14</xdr:col>
      <xdr:colOff>95250</xdr:colOff>
      <xdr:row>27</xdr:row>
      <xdr:rowOff>9525</xdr:rowOff>
    </xdr:to>
    <xdr:sp>
      <xdr:nvSpPr>
        <xdr:cNvPr id="19" name="AutoShape 21"/>
        <xdr:cNvSpPr>
          <a:spLocks/>
        </xdr:cNvSpPr>
      </xdr:nvSpPr>
      <xdr:spPr>
        <a:xfrm>
          <a:off x="3981450" y="4057650"/>
          <a:ext cx="1524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19</xdr:col>
      <xdr:colOff>152400</xdr:colOff>
      <xdr:row>0</xdr:row>
      <xdr:rowOff>209550</xdr:rowOff>
    </xdr:from>
    <xdr:to>
      <xdr:col>20</xdr:col>
      <xdr:colOff>19050</xdr:colOff>
      <xdr:row>2</xdr:row>
      <xdr:rowOff>19050</xdr:rowOff>
    </xdr:to>
    <xdr:sp>
      <xdr:nvSpPr>
        <xdr:cNvPr id="20" name="Oval 22"/>
        <xdr:cNvSpPr>
          <a:spLocks/>
        </xdr:cNvSpPr>
      </xdr:nvSpPr>
      <xdr:spPr>
        <a:xfrm>
          <a:off x="5953125" y="209550"/>
          <a:ext cx="228600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A</a:t>
          </a:r>
        </a:p>
      </xdr:txBody>
    </xdr:sp>
    <xdr:clientData/>
  </xdr:twoCellAnchor>
  <xdr:twoCellAnchor>
    <xdr:from>
      <xdr:col>19</xdr:col>
      <xdr:colOff>142875</xdr:colOff>
      <xdr:row>14</xdr:row>
      <xdr:rowOff>0</xdr:rowOff>
    </xdr:from>
    <xdr:to>
      <xdr:col>20</xdr:col>
      <xdr:colOff>9525</xdr:colOff>
      <xdr:row>15</xdr:row>
      <xdr:rowOff>47625</xdr:rowOff>
    </xdr:to>
    <xdr:sp>
      <xdr:nvSpPr>
        <xdr:cNvPr id="21" name="Oval 23"/>
        <xdr:cNvSpPr>
          <a:spLocks/>
        </xdr:cNvSpPr>
      </xdr:nvSpPr>
      <xdr:spPr>
        <a:xfrm>
          <a:off x="5943600" y="2409825"/>
          <a:ext cx="228600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Β</a:t>
          </a:r>
        </a:p>
      </xdr:txBody>
    </xdr:sp>
    <xdr:clientData/>
  </xdr:twoCellAnchor>
  <xdr:twoCellAnchor>
    <xdr:from>
      <xdr:col>19</xdr:col>
      <xdr:colOff>142875</xdr:colOff>
      <xdr:row>24</xdr:row>
      <xdr:rowOff>38100</xdr:rowOff>
    </xdr:from>
    <xdr:to>
      <xdr:col>20</xdr:col>
      <xdr:colOff>9525</xdr:colOff>
      <xdr:row>25</xdr:row>
      <xdr:rowOff>9525</xdr:rowOff>
    </xdr:to>
    <xdr:sp>
      <xdr:nvSpPr>
        <xdr:cNvPr id="22" name="Oval 24"/>
        <xdr:cNvSpPr>
          <a:spLocks/>
        </xdr:cNvSpPr>
      </xdr:nvSpPr>
      <xdr:spPr>
        <a:xfrm>
          <a:off x="5943600" y="4095750"/>
          <a:ext cx="228600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Γ</a:t>
          </a:r>
        </a:p>
      </xdr:txBody>
    </xdr:sp>
    <xdr:clientData/>
  </xdr:twoCellAnchor>
  <xdr:twoCellAnchor>
    <xdr:from>
      <xdr:col>0</xdr:col>
      <xdr:colOff>361950</xdr:colOff>
      <xdr:row>6</xdr:row>
      <xdr:rowOff>38100</xdr:rowOff>
    </xdr:from>
    <xdr:to>
      <xdr:col>0</xdr:col>
      <xdr:colOff>714375</xdr:colOff>
      <xdr:row>14</xdr:row>
      <xdr:rowOff>0</xdr:rowOff>
    </xdr:to>
    <xdr:sp>
      <xdr:nvSpPr>
        <xdr:cNvPr id="23" name="AutoShape 26"/>
        <xdr:cNvSpPr>
          <a:spLocks/>
        </xdr:cNvSpPr>
      </xdr:nvSpPr>
      <xdr:spPr>
        <a:xfrm>
          <a:off x="361950" y="1104900"/>
          <a:ext cx="361950" cy="1304925"/>
        </a:xfrm>
        <a:custGeom>
          <a:pathLst>
            <a:path h="169" w="33">
              <a:moveTo>
                <a:pt x="17" y="0"/>
              </a:moveTo>
              <a:cubicBezTo>
                <a:pt x="8" y="8"/>
                <a:pt x="0" y="17"/>
                <a:pt x="2" y="24"/>
              </a:cubicBezTo>
              <a:cubicBezTo>
                <a:pt x="4" y="31"/>
                <a:pt x="29" y="36"/>
                <a:pt x="30" y="43"/>
              </a:cubicBezTo>
              <a:cubicBezTo>
                <a:pt x="31" y="50"/>
                <a:pt x="6" y="59"/>
                <a:pt x="6" y="66"/>
              </a:cubicBezTo>
              <a:cubicBezTo>
                <a:pt x="6" y="73"/>
                <a:pt x="31" y="80"/>
                <a:pt x="31" y="88"/>
              </a:cubicBezTo>
              <a:cubicBezTo>
                <a:pt x="31" y="96"/>
                <a:pt x="8" y="105"/>
                <a:pt x="8" y="112"/>
              </a:cubicBezTo>
              <a:cubicBezTo>
                <a:pt x="8" y="119"/>
                <a:pt x="29" y="128"/>
                <a:pt x="31" y="133"/>
              </a:cubicBezTo>
              <a:cubicBezTo>
                <a:pt x="33" y="138"/>
                <a:pt x="21" y="139"/>
                <a:pt x="18" y="145"/>
              </a:cubicBezTo>
              <a:cubicBezTo>
                <a:pt x="15" y="151"/>
                <a:pt x="14" y="160"/>
                <a:pt x="14" y="169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15.00390625" style="0" customWidth="1"/>
    <col min="2" max="5" width="3.25390625" style="0" customWidth="1"/>
    <col min="6" max="6" width="3.25390625" style="0" hidden="1" customWidth="1"/>
    <col min="7" max="17" width="3.125" style="0" customWidth="1"/>
    <col min="18" max="18" width="4.00390625" style="0" customWidth="1"/>
    <col min="19" max="19" width="9.75390625" style="0" customWidth="1"/>
    <col min="20" max="20" width="4.75390625" style="0" customWidth="1"/>
  </cols>
  <sheetData>
    <row r="1" spans="1:20" ht="18.75" thickBot="1">
      <c r="A1" s="47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13"/>
    </row>
    <row r="2" spans="2:20" ht="12.75">
      <c r="B2" s="7" t="s">
        <v>31</v>
      </c>
      <c r="G2" s="8" t="s">
        <v>11</v>
      </c>
      <c r="T2" s="37"/>
    </row>
    <row r="3" spans="1:20" ht="12.75">
      <c r="A3" s="9" t="s">
        <v>0</v>
      </c>
      <c r="B3" s="39">
        <f>O11</f>
        <v>0</v>
      </c>
      <c r="C3" s="39">
        <f>P11</f>
        <v>0</v>
      </c>
      <c r="D3" s="39">
        <f>Q11</f>
        <v>0</v>
      </c>
      <c r="E3" s="39">
        <f>R11</f>
        <v>0</v>
      </c>
      <c r="F3" s="1"/>
      <c r="G3" s="44" t="s">
        <v>38</v>
      </c>
      <c r="H3" s="44" t="s">
        <v>38</v>
      </c>
      <c r="I3" s="44" t="s">
        <v>38</v>
      </c>
      <c r="J3" s="44" t="s">
        <v>38</v>
      </c>
      <c r="K3" s="44" t="s">
        <v>38</v>
      </c>
      <c r="L3" s="44" t="s">
        <v>38</v>
      </c>
      <c r="M3" s="44" t="s">
        <v>38</v>
      </c>
      <c r="N3" s="44" t="s">
        <v>38</v>
      </c>
      <c r="P3" s="19" t="s">
        <v>21</v>
      </c>
      <c r="Q3" s="20"/>
      <c r="R3" s="20"/>
      <c r="S3" s="20"/>
      <c r="T3" s="20"/>
    </row>
    <row r="4" spans="2:20" ht="12.75">
      <c r="B4" s="23" t="s">
        <v>19</v>
      </c>
      <c r="C4" s="5"/>
      <c r="D4" s="5"/>
      <c r="E4" s="5"/>
      <c r="F4" s="5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3</v>
      </c>
      <c r="N4" s="4" t="s">
        <v>2</v>
      </c>
      <c r="P4" s="19" t="s">
        <v>34</v>
      </c>
      <c r="Q4" s="20"/>
      <c r="R4" s="20"/>
      <c r="S4" s="20"/>
      <c r="T4" s="20"/>
    </row>
    <row r="5" spans="2:15" ht="13.5" customHeight="1">
      <c r="B5" s="18" t="s">
        <v>16</v>
      </c>
      <c r="G5" s="24">
        <f>IF($G$3=1,0,"")</f>
      </c>
      <c r="H5" s="24">
        <f>IF($H$3=1,1,"")</f>
      </c>
      <c r="I5" s="24">
        <f>IF($I$3=1,0,"")</f>
      </c>
      <c r="J5" s="24">
        <f>IF($J$3=1,1,"")</f>
      </c>
      <c r="K5" s="24">
        <f>IF($K$3=1,0,"")</f>
      </c>
      <c r="L5" s="24">
        <f>IF($L$3=1,1,"")</f>
      </c>
      <c r="M5" s="24">
        <f>IF($M$3=1,0,"")</f>
      </c>
      <c r="N5" s="24">
        <f>IF($N$3=1,1,"")</f>
      </c>
      <c r="O5" s="18" t="s">
        <v>18</v>
      </c>
    </row>
    <row r="6" spans="2:15" ht="13.5" customHeight="1">
      <c r="B6" s="18" t="s">
        <v>17</v>
      </c>
      <c r="G6" s="24">
        <f>IF($G$3=1,0,"")</f>
      </c>
      <c r="H6" s="24">
        <f>IF($H$3=1,1,"")</f>
      </c>
      <c r="I6" s="24">
        <f>IF($I$3=1,1,"")</f>
      </c>
      <c r="J6" s="24">
        <f>IF($J$3=1,0,"")</f>
      </c>
      <c r="K6" s="24">
        <f>IF($K$3=1,0,"")</f>
      </c>
      <c r="L6" s="24">
        <f>IF($L$3=1,1,"")</f>
      </c>
      <c r="M6" s="24">
        <f>IF($M$3=1,1,"")</f>
      </c>
      <c r="N6" s="24">
        <f>IF($N$3=1,0,"")</f>
      </c>
      <c r="O6" s="18" t="s">
        <v>10</v>
      </c>
    </row>
    <row r="7" spans="7:16" ht="13.5" customHeight="1">
      <c r="G7" s="24">
        <f>IF($G$3=1,0,"")</f>
      </c>
      <c r="H7" s="24">
        <f>IF($H$3=1,1,"")</f>
      </c>
      <c r="I7" s="24">
        <f>IF($I$3=1,1,"")</f>
      </c>
      <c r="J7" s="24">
        <f>IF($J$3=1,1,"")</f>
      </c>
      <c r="K7" s="24">
        <f>IF($K$3=1,1,"")</f>
      </c>
      <c r="L7" s="24">
        <f>IF($L$3=1,0,"")</f>
      </c>
      <c r="M7" s="24">
        <f>IF($M$3=1,0,"")</f>
      </c>
      <c r="N7" s="24">
        <f>IF($N$3=1,0,"")</f>
      </c>
      <c r="P7" s="18" t="s">
        <v>22</v>
      </c>
    </row>
    <row r="8" spans="7:16" ht="13.5" customHeight="1">
      <c r="G8" s="24">
        <f>IF($G$3=1,1,"")</f>
      </c>
      <c r="H8" s="24">
        <f>IF($H$3=1,0,"")</f>
      </c>
      <c r="I8" s="24">
        <f>IF($I$3=1,0,"")</f>
      </c>
      <c r="J8" s="24">
        <f>IF($J$3=1,0,"")</f>
      </c>
      <c r="K8" s="24">
        <f>IF($K$3=1,0,"")</f>
      </c>
      <c r="L8" s="24">
        <f>IF($L$3=1,0,"")</f>
      </c>
      <c r="M8" s="24">
        <f>IF($M$3=1,0,"")</f>
      </c>
      <c r="N8" s="24">
        <f>IF($N$3=1,0,"")</f>
      </c>
      <c r="P8" t="s">
        <v>14</v>
      </c>
    </row>
    <row r="9" spans="7:16" ht="13.5" customHeight="1">
      <c r="G9" s="2"/>
      <c r="H9" s="2"/>
      <c r="I9" s="2"/>
      <c r="J9" s="2"/>
      <c r="K9" s="2"/>
      <c r="L9" s="2"/>
      <c r="M9" s="2"/>
      <c r="N9" s="2"/>
      <c r="P9" t="s">
        <v>15</v>
      </c>
    </row>
    <row r="10" spans="2:15" ht="13.5" customHeight="1" thickBot="1">
      <c r="B10" s="26" t="s">
        <v>32</v>
      </c>
      <c r="C10" s="22"/>
      <c r="D10" s="22"/>
      <c r="E10" s="22"/>
      <c r="F10" s="22"/>
      <c r="G10" s="27"/>
      <c r="H10" s="27"/>
      <c r="I10" s="27"/>
      <c r="J10" s="27"/>
      <c r="K10" s="27"/>
      <c r="L10" s="27"/>
      <c r="M10" s="27"/>
      <c r="N10" s="2"/>
      <c r="O10" s="3"/>
    </row>
    <row r="11" spans="2:21" ht="13.5" customHeight="1" thickBot="1">
      <c r="B11" s="28" t="s">
        <v>23</v>
      </c>
      <c r="C11" s="22"/>
      <c r="D11" s="22"/>
      <c r="E11" s="22"/>
      <c r="F11" s="22"/>
      <c r="G11" s="27"/>
      <c r="H11" s="27"/>
      <c r="I11" s="27"/>
      <c r="J11" s="27"/>
      <c r="K11" s="27"/>
      <c r="L11" s="27"/>
      <c r="M11" s="27"/>
      <c r="N11" s="2"/>
      <c r="O11" s="40">
        <f>IF(MOD(COUNTIF($G8:$N8,1),2)=0,0,1)</f>
        <v>0</v>
      </c>
      <c r="P11" s="41">
        <f>IF(MOD(COUNTIF($G7:$N7,1),2)=0,0,1)</f>
        <v>0</v>
      </c>
      <c r="Q11" s="41">
        <f>IF(MOD(COUNTIF($G6:$N6,1),2)=0,0,1)</f>
        <v>0</v>
      </c>
      <c r="R11" s="42">
        <f>IF(MOD(COUNTIF($G5:$N5,1),2)=0,0,1)</f>
        <v>0</v>
      </c>
      <c r="S11" s="21" t="s">
        <v>20</v>
      </c>
      <c r="T11" s="22"/>
      <c r="U11" t="s">
        <v>30</v>
      </c>
    </row>
    <row r="12" spans="16:20" ht="12.75">
      <c r="P12" s="32" t="s">
        <v>33</v>
      </c>
      <c r="Q12" s="22"/>
      <c r="R12" s="22"/>
      <c r="S12" s="21"/>
      <c r="T12" s="22"/>
    </row>
    <row r="13" spans="2:20" ht="12.75">
      <c r="B13" s="7" t="s">
        <v>31</v>
      </c>
      <c r="G13" s="8" t="s">
        <v>25</v>
      </c>
      <c r="O13" s="33"/>
      <c r="P13" s="32" t="s">
        <v>26</v>
      </c>
      <c r="Q13" s="22"/>
      <c r="R13" s="22"/>
      <c r="S13" s="25"/>
      <c r="T13" s="22"/>
    </row>
    <row r="14" spans="1:20" ht="12.75">
      <c r="A14" s="9" t="s">
        <v>1</v>
      </c>
      <c r="B14" s="43"/>
      <c r="C14" s="43"/>
      <c r="D14" s="43"/>
      <c r="E14" s="43"/>
      <c r="F14" s="45"/>
      <c r="G14" s="44"/>
      <c r="H14" s="44"/>
      <c r="I14" s="44"/>
      <c r="J14" s="44"/>
      <c r="K14" s="44"/>
      <c r="L14" s="44"/>
      <c r="M14" s="44"/>
      <c r="N14" s="44"/>
      <c r="O14" s="34"/>
      <c r="P14" s="31" t="s">
        <v>35</v>
      </c>
      <c r="Q14" s="31"/>
      <c r="R14" s="31"/>
      <c r="S14" s="20"/>
      <c r="T14" s="20"/>
    </row>
    <row r="15" spans="2:20" ht="12.75">
      <c r="B15" s="23" t="s">
        <v>19</v>
      </c>
      <c r="C15" s="5"/>
      <c r="D15" s="5"/>
      <c r="E15" s="5"/>
      <c r="F15" s="5"/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4" t="s">
        <v>9</v>
      </c>
      <c r="M15" s="4" t="s">
        <v>3</v>
      </c>
      <c r="N15" s="4" t="s">
        <v>2</v>
      </c>
      <c r="O15" s="35"/>
      <c r="P15" s="31" t="s">
        <v>27</v>
      </c>
      <c r="Q15" s="31"/>
      <c r="R15" s="31"/>
      <c r="S15" s="20"/>
      <c r="T15" s="38"/>
    </row>
    <row r="16" spans="6:20" ht="12.75" customHeight="1">
      <c r="F16">
        <f>E14</f>
        <v>0</v>
      </c>
      <c r="G16" s="24">
        <f>IF($G$14=1,0,"")</f>
      </c>
      <c r="H16" s="24">
        <f>IF($H$14=1,1,"")</f>
      </c>
      <c r="I16" s="24">
        <f>IF($I$14=1,0,"")</f>
      </c>
      <c r="J16" s="24">
        <f>IF($J$14=1,1,"")</f>
      </c>
      <c r="K16" s="24">
        <f>IF($K$14=1,0,"")</f>
      </c>
      <c r="L16" s="24">
        <f>IF($L$14=1,1,"")</f>
      </c>
      <c r="M16" s="24">
        <f>IF($M$14=1,0,"")</f>
      </c>
      <c r="N16" s="24">
        <f>IF($N$14=1,1,"")</f>
      </c>
      <c r="O16" s="34"/>
      <c r="P16" s="46" t="s">
        <v>36</v>
      </c>
      <c r="Q16" s="31"/>
      <c r="R16" s="31"/>
      <c r="S16" s="31"/>
      <c r="T16" s="31"/>
    </row>
    <row r="17" spans="6:18" ht="12.75">
      <c r="F17">
        <f>D14</f>
        <v>0</v>
      </c>
      <c r="G17" s="24">
        <f>IF($G$14=1,0,"")</f>
      </c>
      <c r="H17" s="24">
        <f>IF($H$14=1,1,"")</f>
      </c>
      <c r="I17" s="24">
        <f>IF($I$14=1,1,"")</f>
      </c>
      <c r="J17" s="24">
        <f>IF($J$14=1,0,"")</f>
      </c>
      <c r="K17" s="24">
        <f>IF($K$14=1,0,"")</f>
      </c>
      <c r="L17" s="24">
        <f>IF($L$14=1,1,"")</f>
      </c>
      <c r="M17" s="24">
        <f>IF($M$14=1,1,"")</f>
      </c>
      <c r="N17" s="24">
        <f>IF($N$14=1,0,"")</f>
      </c>
      <c r="O17" s="34"/>
      <c r="P17" s="34"/>
      <c r="Q17" s="34"/>
      <c r="R17" s="34"/>
    </row>
    <row r="18" spans="6:14" ht="12.75">
      <c r="F18">
        <f>C14</f>
        <v>0</v>
      </c>
      <c r="G18" s="24">
        <f>IF($G$14=1,0,"")</f>
      </c>
      <c r="H18" s="24">
        <f>IF($H$14=1,1,"")</f>
      </c>
      <c r="I18" s="24">
        <f>IF($I$14=1,1,"")</f>
      </c>
      <c r="J18" s="24">
        <f>IF($J$14=1,1,"")</f>
      </c>
      <c r="K18" s="24">
        <f>IF($K$14=1,1,"")</f>
      </c>
      <c r="L18" s="24">
        <f>IF($L$14=1,0,"")</f>
      </c>
      <c r="M18" s="24">
        <f>IF($M$14=1,0,"")</f>
      </c>
      <c r="N18" s="24">
        <f>IF($N$14=1,0,"")</f>
      </c>
    </row>
    <row r="19" spans="6:14" ht="12.75">
      <c r="F19">
        <f>B14</f>
        <v>0</v>
      </c>
      <c r="G19" s="24">
        <f>IF($G$14=1,1,"")</f>
      </c>
      <c r="H19" s="24">
        <f>IF($H$14=1,0,"")</f>
      </c>
      <c r="I19" s="24">
        <f>IF($I$14=1,0,"")</f>
      </c>
      <c r="J19" s="24">
        <f>IF($J$14=1,0,"")</f>
      </c>
      <c r="K19" s="24">
        <f>IF($K$14=1,0,"")</f>
      </c>
      <c r="L19" s="24">
        <f>IF($L$14=1,0,"")</f>
      </c>
      <c r="M19" s="24">
        <f>IF($M$14=1,0,"")</f>
      </c>
      <c r="N19" s="24">
        <f>IF($N$14=1,0,"")</f>
      </c>
    </row>
    <row r="21" ht="12.75">
      <c r="O21" s="6" t="s">
        <v>12</v>
      </c>
    </row>
    <row r="22" spans="1:13" ht="13.5" thickBot="1">
      <c r="A22" s="22"/>
      <c r="B22" s="29" t="s">
        <v>13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8" ht="13.5" thickBot="1">
      <c r="A23" s="30" t="s">
        <v>24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O23" s="10">
        <f>IF(MOD(COUNTIF($F19:$N19,1),2)=0,0,1)</f>
        <v>0</v>
      </c>
      <c r="P23" s="11">
        <f>IF(MOD(COUNTIF($F18:$N18,1),2)=0,0,1)</f>
        <v>0</v>
      </c>
      <c r="Q23" s="11">
        <f>IF(MOD(COUNTIF($F17:$N17,1),2)=0,0,1)</f>
        <v>0</v>
      </c>
      <c r="R23" s="12">
        <f>IF(MOD(COUNTIF($F16:$N16,1),2)=0,0,1)</f>
        <v>0</v>
      </c>
    </row>
    <row r="24" ht="13.5" thickBot="1"/>
    <row r="25" spans="2:20" ht="18.75" thickBot="1">
      <c r="B25" s="14" t="str">
        <f>IF(AND(O23=0,P23=0,Q23=0,R23=0),"ΣΩΣΤΗ ΜΕΤΑΔΟΣΗ","ΛΑΘΟΣ ΣΤΗ ΜΕΤΑΔΟΣΗ")</f>
        <v>ΣΩΣΤΗ ΜΕΤΑΔΟΣΗ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  <c r="T25" s="37"/>
    </row>
    <row r="26" spans="16:20" ht="12.75">
      <c r="P26" s="36" t="s">
        <v>28</v>
      </c>
      <c r="Q26" s="20"/>
      <c r="R26" s="20"/>
      <c r="S26" s="20"/>
      <c r="T26" s="20"/>
    </row>
    <row r="27" spans="1:20" ht="15.75">
      <c r="A27" s="5" t="str">
        <f>IF(OR(O23=1,P23=1,Q23=1,R23=1),"Ο Σωστός Χαρακτήρας είναι:","του χαρακτήρα")</f>
        <v>του χαρακτήρα</v>
      </c>
      <c r="B27" s="5"/>
      <c r="C27" s="5"/>
      <c r="D27" s="5"/>
      <c r="E27" s="5"/>
      <c r="G27" s="17">
        <f>IF(AND(O23=1,P23=0,Q23=0,R23=0),IF(G14=1,0,1),G14)</f>
        <v>0</v>
      </c>
      <c r="H27" s="17">
        <f>IF(AND(O23=0,P23=1,Q23=1,R23=1),IF(H14=1,0,1),H14)</f>
        <v>0</v>
      </c>
      <c r="I27" s="17">
        <f>IF(AND(O23=0,P23=1,Q23=1,R23=0),IF(I14=1,0,1),I14)</f>
        <v>0</v>
      </c>
      <c r="J27" s="17">
        <f>IF(AND(O23=0,P23=1,Q23=0,R23=1),IF(J14=1,0,1),J14)</f>
        <v>0</v>
      </c>
      <c r="K27" s="17">
        <f>IF(AND(O23=0,P23=1,Q23=0,R23=0),IF(K14=1,0,1),K14)</f>
        <v>0</v>
      </c>
      <c r="L27" s="17">
        <f>IF(AND(O23=0,P23=0,Q23=1,R23=1),IF(L14=1,0,1),L14)</f>
        <v>0</v>
      </c>
      <c r="M27" s="17">
        <f>IF(AND(O23=0,P23=0,Q23=1,R23=0),IF(M14=1,0,1),M14)</f>
        <v>0</v>
      </c>
      <c r="N27" s="17">
        <f>IF(AND(O23=0,P23=0,Q23=0,R23=1),IF(N14=1,0,1),N14)</f>
        <v>0</v>
      </c>
      <c r="P27" s="31" t="s">
        <v>29</v>
      </c>
      <c r="Q27" s="20"/>
      <c r="R27" s="20"/>
      <c r="S27" s="20"/>
      <c r="T27" s="20"/>
    </row>
    <row r="28" spans="16:20" ht="12.75">
      <c r="P28" s="34"/>
      <c r="Q28" s="33"/>
      <c r="R28" s="33"/>
      <c r="S28" s="33"/>
      <c r="T28" s="33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chania4jhs</cp:lastModifiedBy>
  <dcterms:created xsi:type="dcterms:W3CDTF">2005-08-09T06:39:08Z</dcterms:created>
  <dcterms:modified xsi:type="dcterms:W3CDTF">2005-10-15T17:58:35Z</dcterms:modified>
  <cp:category/>
  <cp:version/>
  <cp:contentType/>
  <cp:contentStatus/>
</cp:coreProperties>
</file>